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5" windowWidth="21015" windowHeight="99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17" i="1"/>
  <c r="E16"/>
  <c r="G16" s="1"/>
  <c r="H16" s="1"/>
  <c r="E15"/>
  <c r="G14"/>
  <c r="E14"/>
  <c r="E13"/>
  <c r="G13" s="1"/>
  <c r="C5" i="2"/>
  <c r="F12"/>
  <c r="E4"/>
  <c r="F4" s="1"/>
  <c r="E5"/>
  <c r="F5" s="1"/>
  <c r="C6" s="1"/>
  <c r="E6" s="1"/>
  <c r="F6" s="1"/>
  <c r="C7" s="1"/>
  <c r="E7" s="1"/>
  <c r="F7" s="1"/>
  <c r="C8" s="1"/>
  <c r="E8" s="1"/>
  <c r="F8" s="1"/>
  <c r="C9" s="1"/>
  <c r="E9" s="1"/>
  <c r="F9" s="1"/>
  <c r="C10" s="1"/>
  <c r="E10" s="1"/>
  <c r="F10" s="1"/>
  <c r="C11" s="1"/>
  <c r="E11" s="1"/>
  <c r="F11" s="1"/>
  <c r="C4"/>
  <c r="F3"/>
  <c r="E3"/>
  <c r="D12" i="1"/>
  <c r="D20" s="1"/>
  <c r="C12"/>
  <c r="C20" s="1"/>
  <c r="B12"/>
  <c r="B20" s="1"/>
  <c r="E9"/>
  <c r="H9" s="1"/>
  <c r="E10"/>
  <c r="G10" s="1"/>
  <c r="H10" s="1"/>
  <c r="E11"/>
  <c r="G11" s="1"/>
  <c r="H11" s="1"/>
  <c r="E8"/>
  <c r="G8" s="1"/>
  <c r="H14" l="1"/>
  <c r="H13"/>
  <c r="G15"/>
  <c r="H15" s="1"/>
  <c r="G17"/>
  <c r="H17" s="1"/>
  <c r="G12"/>
  <c r="E12"/>
  <c r="E20" s="1"/>
  <c r="H8"/>
  <c r="H12" s="1"/>
  <c r="H20" l="1"/>
  <c r="G20"/>
</calcChain>
</file>

<file path=xl/sharedStrings.xml><?xml version="1.0" encoding="utf-8"?>
<sst xmlns="http://schemas.openxmlformats.org/spreadsheetml/2006/main" count="27" uniqueCount="27">
  <si>
    <t>Broj grupe</t>
  </si>
  <si>
    <t>Pocetni saldo grupe</t>
  </si>
  <si>
    <t>Pribavljena sredstva koja se stavljaju u upotrebu</t>
  </si>
  <si>
    <t>Otudjena sredstva tokom godine</t>
  </si>
  <si>
    <t>Neotpisana vrednost (2+3-4)</t>
  </si>
  <si>
    <t>Stopa %</t>
  </si>
  <si>
    <t>Amortizacija (5x6)</t>
  </si>
  <si>
    <t>Neotpisana vrednost na kraju godine</t>
  </si>
  <si>
    <t>Sef racunovodstva</t>
  </si>
  <si>
    <t>Direktor</t>
  </si>
  <si>
    <t>NAPOMENA: pocetni saldo na pocetku godine jednak je neotpisanoj vrednosti na kraju prethodne godine</t>
  </si>
  <si>
    <t>Obrazac OA</t>
  </si>
  <si>
    <t>ZBIR</t>
  </si>
  <si>
    <t>nab.vred</t>
  </si>
  <si>
    <t>por.amor</t>
  </si>
  <si>
    <t>saldo</t>
  </si>
  <si>
    <t>kolona 4 u oa obrascu</t>
  </si>
  <si>
    <t>TOTAL</t>
  </si>
  <si>
    <t>1. D.SREJOVICA</t>
  </si>
  <si>
    <t>5. LICENCE</t>
  </si>
  <si>
    <t>1. DR. IVANA RIBARA</t>
  </si>
  <si>
    <t>1. RIBNJAK 1</t>
  </si>
  <si>
    <t>1. RIBNJAK 2</t>
  </si>
  <si>
    <t>1. DR.IVANA RIBARA</t>
  </si>
  <si>
    <t>1. VOZDOVAC</t>
  </si>
  <si>
    <t>OBRACUN AMORTIZACIJE STALNIH SREDSTAVA - 2014 GODINA</t>
  </si>
  <si>
    <t>JUGOTRADE doo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</si>
</sst>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4" fontId="0" fillId="0" borderId="0" xfId="0" applyNumberFormat="1"/>
    <xf numFmtId="4" fontId="2" fillId="0" borderId="0" xfId="0" applyNumberFormat="1" applyFont="1" applyAlignment="1">
      <alignment horizontal="center"/>
    </xf>
    <xf numFmtId="4" fontId="3" fillId="0" borderId="1" xfId="0" applyNumberFormat="1" applyFont="1" applyBorder="1"/>
    <xf numFmtId="1" fontId="3" fillId="0" borderId="2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 wrapText="1"/>
    </xf>
    <xf numFmtId="4" fontId="3" fillId="0" borderId="4" xfId="0" applyNumberFormat="1" applyFont="1" applyBorder="1" applyAlignment="1">
      <alignment horizontal="center" wrapText="1"/>
    </xf>
    <xf numFmtId="4" fontId="3" fillId="0" borderId="5" xfId="0" applyNumberFormat="1" applyFont="1" applyBorder="1" applyAlignment="1">
      <alignment horizontal="center" wrapText="1"/>
    </xf>
    <xf numFmtId="0" fontId="1" fillId="0" borderId="0" xfId="0" applyFont="1"/>
    <xf numFmtId="0" fontId="3" fillId="0" borderId="1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4" fontId="3" fillId="0" borderId="7" xfId="0" applyNumberFormat="1" applyFont="1" applyBorder="1"/>
    <xf numFmtId="4" fontId="0" fillId="0" borderId="1" xfId="0" applyNumberFormat="1" applyBorder="1"/>
    <xf numFmtId="4" fontId="0" fillId="0" borderId="4" xfId="0" applyNumberFormat="1" applyBorder="1"/>
    <xf numFmtId="4" fontId="0" fillId="0" borderId="5" xfId="0" applyNumberFormat="1" applyBorder="1"/>
    <xf numFmtId="4" fontId="0" fillId="0" borderId="0" xfId="0" applyNumberFormat="1" applyFont="1"/>
    <xf numFmtId="4" fontId="0" fillId="0" borderId="9" xfId="0" applyNumberFormat="1" applyBorder="1"/>
    <xf numFmtId="4" fontId="0" fillId="0" borderId="10" xfId="0" applyNumberFormat="1" applyBorder="1"/>
    <xf numFmtId="0" fontId="4" fillId="0" borderId="8" xfId="0" applyFont="1" applyBorder="1"/>
    <xf numFmtId="0" fontId="4" fillId="0" borderId="1" xfId="0" applyFont="1" applyBorder="1"/>
    <xf numFmtId="0" fontId="4" fillId="0" borderId="7" xfId="0" applyFont="1" applyBorder="1"/>
    <xf numFmtId="4" fontId="0" fillId="0" borderId="7" xfId="0" applyNumberFormat="1" applyBorder="1"/>
    <xf numFmtId="0" fontId="4" fillId="0" borderId="3" xfId="0" applyFont="1" applyFill="1" applyBorder="1"/>
    <xf numFmtId="4" fontId="2" fillId="0" borderId="0" xfId="0" applyNumberFormat="1" applyFont="1" applyAlignment="1">
      <alignment horizontal="center"/>
    </xf>
    <xf numFmtId="4" fontId="0" fillId="0" borderId="6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1"/>
  <sheetViews>
    <sheetView tabSelected="1" zoomScaleNormal="100" workbookViewId="0">
      <selection activeCell="A3" sqref="A3:I3"/>
    </sheetView>
  </sheetViews>
  <sheetFormatPr defaultRowHeight="15"/>
  <cols>
    <col min="1" max="1" width="14.28515625" customWidth="1"/>
    <col min="2" max="2" width="16.7109375" style="1" customWidth="1"/>
    <col min="3" max="3" width="13.5703125" style="1" customWidth="1"/>
    <col min="4" max="4" width="17.7109375" style="1" customWidth="1"/>
    <col min="5" max="5" width="19" style="1" customWidth="1"/>
    <col min="6" max="6" width="9.140625" style="1"/>
    <col min="7" max="7" width="14" style="1" customWidth="1"/>
    <col min="8" max="8" width="15.140625" style="1" customWidth="1"/>
    <col min="9" max="13" width="9.140625" style="1"/>
  </cols>
  <sheetData>
    <row r="1" spans="1:9">
      <c r="A1" t="s">
        <v>26</v>
      </c>
    </row>
    <row r="2" spans="1:9">
      <c r="A2">
        <v>100216721</v>
      </c>
    </row>
    <row r="3" spans="1:9" ht="21">
      <c r="A3" s="23" t="s">
        <v>25</v>
      </c>
      <c r="B3" s="23"/>
      <c r="C3" s="23"/>
      <c r="D3" s="23"/>
      <c r="E3" s="23"/>
      <c r="F3" s="23"/>
      <c r="G3" s="23"/>
      <c r="H3" s="23"/>
      <c r="I3" s="23"/>
    </row>
    <row r="4" spans="1:9" ht="21">
      <c r="A4" s="2"/>
      <c r="B4" s="2"/>
      <c r="C4" s="2"/>
      <c r="D4" s="2"/>
      <c r="E4" s="2"/>
      <c r="F4" s="2"/>
      <c r="G4" s="2"/>
      <c r="H4" s="2" t="s">
        <v>11</v>
      </c>
      <c r="I4" s="2"/>
    </row>
    <row r="5" spans="1:9" ht="3.75" customHeight="1" thickBot="1"/>
    <row r="6" spans="1:9" ht="63" customHeight="1" thickBot="1">
      <c r="A6" s="5" t="s">
        <v>0</v>
      </c>
      <c r="B6" s="6" t="s">
        <v>1</v>
      </c>
      <c r="C6" s="6" t="s">
        <v>2</v>
      </c>
      <c r="D6" s="6" t="s">
        <v>3</v>
      </c>
      <c r="E6" s="6" t="s">
        <v>4</v>
      </c>
      <c r="F6" s="6" t="s">
        <v>5</v>
      </c>
      <c r="G6" s="6" t="s">
        <v>6</v>
      </c>
      <c r="H6" s="7" t="s">
        <v>7</v>
      </c>
    </row>
    <row r="7" spans="1:9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</row>
    <row r="8" spans="1:9">
      <c r="A8" s="9">
        <v>2</v>
      </c>
      <c r="B8" s="3">
        <v>23345180.440000001</v>
      </c>
      <c r="C8" s="3">
        <v>0</v>
      </c>
      <c r="D8" s="15">
        <v>2046143</v>
      </c>
      <c r="E8" s="3">
        <f>B8+C8-D8</f>
        <v>21299037.440000001</v>
      </c>
      <c r="F8" s="3">
        <v>10</v>
      </c>
      <c r="G8" s="3">
        <f>E8*F8/100</f>
        <v>2129903.7439999999</v>
      </c>
      <c r="H8" s="3">
        <f>E8-G8</f>
        <v>19169133.696000002</v>
      </c>
    </row>
    <row r="9" spans="1:9">
      <c r="A9" s="9">
        <v>3</v>
      </c>
      <c r="B9" s="3">
        <v>0</v>
      </c>
      <c r="C9" s="3">
        <v>60240.160000000003</v>
      </c>
      <c r="D9" s="3">
        <v>0</v>
      </c>
      <c r="E9" s="3">
        <f t="shared" ref="E9:E17" si="0">B9+C9-D9</f>
        <v>60240.160000000003</v>
      </c>
      <c r="F9" s="3">
        <v>15</v>
      </c>
      <c r="G9" s="3">
        <v>60240.160000000003</v>
      </c>
      <c r="H9" s="3">
        <f t="shared" ref="H9:H17" si="1">E9-G9</f>
        <v>0</v>
      </c>
    </row>
    <row r="10" spans="1:9">
      <c r="A10" s="9">
        <v>4</v>
      </c>
      <c r="B10" s="3">
        <v>1772776.95</v>
      </c>
      <c r="C10" s="3">
        <v>0</v>
      </c>
      <c r="D10" s="3">
        <v>0</v>
      </c>
      <c r="E10" s="3">
        <f t="shared" si="0"/>
        <v>1772776.95</v>
      </c>
      <c r="F10" s="3">
        <v>20</v>
      </c>
      <c r="G10" s="3">
        <f t="shared" ref="G10:G17" si="2">E10*F10/100</f>
        <v>354555.39</v>
      </c>
      <c r="H10" s="3">
        <f t="shared" si="1"/>
        <v>1418221.56</v>
      </c>
    </row>
    <row r="11" spans="1:9" ht="15.75" thickBot="1">
      <c r="A11" s="10">
        <v>5</v>
      </c>
      <c r="B11" s="11">
        <v>3180821.46</v>
      </c>
      <c r="C11" s="11">
        <v>201016.87</v>
      </c>
      <c r="D11" s="11">
        <v>0</v>
      </c>
      <c r="E11" s="11">
        <f t="shared" si="0"/>
        <v>3381838.33</v>
      </c>
      <c r="F11" s="11">
        <v>30</v>
      </c>
      <c r="G11" s="11">
        <f t="shared" si="2"/>
        <v>1014551.4990000001</v>
      </c>
      <c r="H11" s="11">
        <f t="shared" si="1"/>
        <v>2367286.8310000002</v>
      </c>
    </row>
    <row r="12" spans="1:9">
      <c r="A12" s="18" t="s">
        <v>12</v>
      </c>
      <c r="B12" s="16">
        <f>SUM(B7:B11)</f>
        <v>28298780.850000001</v>
      </c>
      <c r="C12" s="16">
        <f>SUM(C7:C11)</f>
        <v>261260.03</v>
      </c>
      <c r="D12" s="16">
        <f>SUM(D7:D11)</f>
        <v>2046147</v>
      </c>
      <c r="E12" s="16">
        <f>SUM(E7:E11)</f>
        <v>26513897.880000003</v>
      </c>
      <c r="F12" s="16"/>
      <c r="G12" s="16">
        <f>SUM(G7:G11)</f>
        <v>3559257.7930000005</v>
      </c>
      <c r="H12" s="17">
        <f>SUM(H7:H11)</f>
        <v>22954650.087000001</v>
      </c>
    </row>
    <row r="13" spans="1:9">
      <c r="A13" s="19" t="s">
        <v>19</v>
      </c>
      <c r="B13" s="12">
        <v>795418.69</v>
      </c>
      <c r="C13" s="12">
        <v>176344</v>
      </c>
      <c r="D13" s="12"/>
      <c r="E13" s="3">
        <f t="shared" si="0"/>
        <v>971762.69</v>
      </c>
      <c r="F13" s="12">
        <v>30</v>
      </c>
      <c r="G13" s="3">
        <f t="shared" si="2"/>
        <v>291528.80699999997</v>
      </c>
      <c r="H13" s="3">
        <f t="shared" si="1"/>
        <v>680233.88299999991</v>
      </c>
    </row>
    <row r="14" spans="1:9">
      <c r="A14" s="19" t="s">
        <v>18</v>
      </c>
      <c r="B14" s="12">
        <v>71456578</v>
      </c>
      <c r="C14" s="12"/>
      <c r="D14" s="12"/>
      <c r="E14" s="3">
        <f t="shared" si="0"/>
        <v>71456578</v>
      </c>
      <c r="F14" s="12">
        <v>2.5</v>
      </c>
      <c r="G14" s="3">
        <f t="shared" si="2"/>
        <v>1786414.45</v>
      </c>
      <c r="H14" s="3">
        <f t="shared" si="1"/>
        <v>69670163.549999997</v>
      </c>
    </row>
    <row r="15" spans="1:9">
      <c r="A15" s="19" t="s">
        <v>20</v>
      </c>
      <c r="B15" s="12">
        <v>5083491</v>
      </c>
      <c r="C15" s="12"/>
      <c r="D15" s="12"/>
      <c r="E15" s="12">
        <f t="shared" si="0"/>
        <v>5083491</v>
      </c>
      <c r="F15" s="12">
        <v>2.5</v>
      </c>
      <c r="G15" s="12">
        <f t="shared" si="2"/>
        <v>127087.27499999999</v>
      </c>
      <c r="H15" s="12">
        <f t="shared" si="1"/>
        <v>4956403.7249999996</v>
      </c>
    </row>
    <row r="16" spans="1:9">
      <c r="A16" s="19" t="s">
        <v>21</v>
      </c>
      <c r="B16" s="12"/>
      <c r="C16" s="12">
        <v>10820643</v>
      </c>
      <c r="D16" s="12"/>
      <c r="E16" s="12">
        <f t="shared" si="0"/>
        <v>10820643</v>
      </c>
      <c r="F16" s="12">
        <v>2.5</v>
      </c>
      <c r="G16" s="12">
        <f t="shared" si="2"/>
        <v>270516.07500000001</v>
      </c>
      <c r="H16" s="12">
        <f t="shared" si="1"/>
        <v>10550126.925000001</v>
      </c>
    </row>
    <row r="17" spans="1:8">
      <c r="A17" s="19" t="s">
        <v>22</v>
      </c>
      <c r="B17" s="12"/>
      <c r="C17" s="12">
        <v>9483090</v>
      </c>
      <c r="D17" s="12"/>
      <c r="E17" s="12">
        <f t="shared" si="0"/>
        <v>9483090</v>
      </c>
      <c r="F17" s="12">
        <v>2.5</v>
      </c>
      <c r="G17" s="12">
        <f t="shared" si="2"/>
        <v>237077.25</v>
      </c>
      <c r="H17" s="12">
        <f t="shared" si="1"/>
        <v>9246012.75</v>
      </c>
    </row>
    <row r="18" spans="1:8">
      <c r="A18" s="19" t="s">
        <v>23</v>
      </c>
      <c r="B18" s="12">
        <v>8455324</v>
      </c>
      <c r="C18" s="12"/>
      <c r="D18" s="12">
        <v>8455324</v>
      </c>
      <c r="E18" s="12"/>
      <c r="F18" s="12">
        <v>2.5</v>
      </c>
      <c r="G18" s="12"/>
      <c r="H18" s="12"/>
    </row>
    <row r="19" spans="1:8" ht="15.75" thickBot="1">
      <c r="A19" s="20" t="s">
        <v>24</v>
      </c>
      <c r="B19" s="21">
        <v>7200000</v>
      </c>
      <c r="C19" s="21"/>
      <c r="D19" s="21">
        <v>7200000</v>
      </c>
      <c r="E19" s="21"/>
      <c r="F19" s="21">
        <v>2.5</v>
      </c>
      <c r="G19" s="21"/>
      <c r="H19" s="21"/>
    </row>
    <row r="20" spans="1:8" ht="15.75" thickBot="1">
      <c r="A20" s="22" t="s">
        <v>17</v>
      </c>
      <c r="B20" s="13">
        <f>SUM(B12:B19)</f>
        <v>121289592.54000001</v>
      </c>
      <c r="C20" s="13">
        <f>SUM(C12:C19)</f>
        <v>20741337.030000001</v>
      </c>
      <c r="D20" s="13">
        <f>SUM(D12:D19)</f>
        <v>17701471</v>
      </c>
      <c r="E20" s="13">
        <f>SUM(E12:E19)</f>
        <v>124329462.57000001</v>
      </c>
      <c r="F20" s="13"/>
      <c r="G20" s="13">
        <f>SUM(G12:G19)</f>
        <v>6271881.6500000013</v>
      </c>
      <c r="H20" s="14">
        <f>SUM(H12:H19)</f>
        <v>118057590.91999999</v>
      </c>
    </row>
    <row r="29" spans="1:8">
      <c r="B29" s="24" t="s">
        <v>8</v>
      </c>
      <c r="C29" s="24"/>
      <c r="F29" s="24" t="s">
        <v>9</v>
      </c>
      <c r="G29" s="24"/>
      <c r="H29" s="24"/>
    </row>
    <row r="31" spans="1:8">
      <c r="A31" s="8" t="s">
        <v>10</v>
      </c>
    </row>
  </sheetData>
  <mergeCells count="3">
    <mergeCell ref="A3:I3"/>
    <mergeCell ref="F29:H29"/>
    <mergeCell ref="B29:C29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F12"/>
  <sheetViews>
    <sheetView workbookViewId="0">
      <selection activeCell="C1" sqref="C1"/>
    </sheetView>
  </sheetViews>
  <sheetFormatPr defaultRowHeight="15"/>
  <sheetData>
    <row r="1" spans="2:6">
      <c r="C1" t="s">
        <v>16</v>
      </c>
    </row>
    <row r="2" spans="2:6">
      <c r="C2" t="s">
        <v>13</v>
      </c>
      <c r="E2" t="s">
        <v>14</v>
      </c>
      <c r="F2" t="s">
        <v>15</v>
      </c>
    </row>
    <row r="3" spans="2:6">
      <c r="B3">
        <v>2008</v>
      </c>
      <c r="C3">
        <v>3118645</v>
      </c>
      <c r="D3">
        <v>10</v>
      </c>
      <c r="E3">
        <f>C3*D3/100</f>
        <v>311864.5</v>
      </c>
      <c r="F3">
        <f>C3-E3</f>
        <v>2806780.5</v>
      </c>
    </row>
    <row r="4" spans="2:6">
      <c r="B4">
        <v>2009</v>
      </c>
      <c r="C4">
        <f>F3</f>
        <v>2806780.5</v>
      </c>
      <c r="D4">
        <v>10</v>
      </c>
      <c r="E4">
        <f t="shared" ref="E4:E11" si="0">C4*D4/100</f>
        <v>280678.05</v>
      </c>
      <c r="F4">
        <f t="shared" ref="F4:F12" si="1">C4-E4</f>
        <v>2526102.4500000002</v>
      </c>
    </row>
    <row r="5" spans="2:6">
      <c r="B5">
        <v>2010</v>
      </c>
      <c r="C5">
        <f t="shared" ref="C5:C11" si="2">F4</f>
        <v>2526102.4500000002</v>
      </c>
      <c r="D5">
        <v>10</v>
      </c>
      <c r="E5">
        <f t="shared" si="0"/>
        <v>252610.245</v>
      </c>
      <c r="F5">
        <f t="shared" si="1"/>
        <v>2273492.2050000001</v>
      </c>
    </row>
    <row r="6" spans="2:6">
      <c r="B6">
        <v>2011</v>
      </c>
      <c r="C6">
        <f t="shared" si="2"/>
        <v>2273492.2050000001</v>
      </c>
      <c r="D6">
        <v>10</v>
      </c>
      <c r="E6">
        <f t="shared" si="0"/>
        <v>227349.2205</v>
      </c>
      <c r="F6">
        <f t="shared" si="1"/>
        <v>2046142.9845</v>
      </c>
    </row>
    <row r="7" spans="2:6">
      <c r="C7">
        <f t="shared" si="2"/>
        <v>2046142.9845</v>
      </c>
      <c r="D7">
        <v>10</v>
      </c>
      <c r="E7">
        <f t="shared" si="0"/>
        <v>204614.29845</v>
      </c>
      <c r="F7">
        <f t="shared" si="1"/>
        <v>1841528.6860500001</v>
      </c>
    </row>
    <row r="8" spans="2:6">
      <c r="C8">
        <f t="shared" si="2"/>
        <v>1841528.6860500001</v>
      </c>
      <c r="D8">
        <v>10</v>
      </c>
      <c r="E8">
        <f t="shared" si="0"/>
        <v>184152.868605</v>
      </c>
      <c r="F8">
        <f t="shared" si="1"/>
        <v>1657375.8174450002</v>
      </c>
    </row>
    <row r="9" spans="2:6">
      <c r="C9">
        <f t="shared" si="2"/>
        <v>1657375.8174450002</v>
      </c>
      <c r="D9">
        <v>10</v>
      </c>
      <c r="E9">
        <f t="shared" si="0"/>
        <v>165737.58174450003</v>
      </c>
      <c r="F9">
        <f t="shared" si="1"/>
        <v>1491638.2357005002</v>
      </c>
    </row>
    <row r="10" spans="2:6">
      <c r="C10">
        <f t="shared" si="2"/>
        <v>1491638.2357005002</v>
      </c>
      <c r="D10">
        <v>10</v>
      </c>
      <c r="E10">
        <f t="shared" si="0"/>
        <v>149163.82357005001</v>
      </c>
      <c r="F10">
        <f t="shared" si="1"/>
        <v>1342474.4121304501</v>
      </c>
    </row>
    <row r="11" spans="2:6">
      <c r="C11">
        <f t="shared" si="2"/>
        <v>1342474.4121304501</v>
      </c>
      <c r="D11">
        <v>10</v>
      </c>
      <c r="E11">
        <f t="shared" si="0"/>
        <v>134247.44121304501</v>
      </c>
      <c r="F11">
        <f t="shared" si="1"/>
        <v>1208226.9709174051</v>
      </c>
    </row>
    <row r="12" spans="2:6">
      <c r="F12">
        <f t="shared" si="1"/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Sasa</dc:creator>
  <cp:lastModifiedBy>sasa</cp:lastModifiedBy>
  <cp:lastPrinted>2012-02-24T18:49:48Z</cp:lastPrinted>
  <dcterms:created xsi:type="dcterms:W3CDTF">2011-01-13T21:56:45Z</dcterms:created>
  <dcterms:modified xsi:type="dcterms:W3CDTF">2015-05-21T14:07:41Z</dcterms:modified>
</cp:coreProperties>
</file>